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стр8-1" sheetId="1" r:id="rId1"/>
  </sheets>
  <calcPr calcId="124519"/>
</workbook>
</file>

<file path=xl/calcChain.xml><?xml version="1.0" encoding="utf-8"?>
<calcChain xmlns="http://schemas.openxmlformats.org/spreadsheetml/2006/main">
  <c r="D31" i="1"/>
  <c r="D13"/>
  <c r="D19"/>
  <c r="D24" s="1"/>
  <c r="C6"/>
  <c r="C31"/>
  <c r="E24"/>
  <c r="C24"/>
  <c r="D9"/>
  <c r="E6"/>
  <c r="D6"/>
  <c r="E25" l="1"/>
  <c r="D25"/>
</calcChain>
</file>

<file path=xl/sharedStrings.xml><?xml version="1.0" encoding="utf-8"?>
<sst xmlns="http://schemas.openxmlformats.org/spreadsheetml/2006/main" count="42" uniqueCount="35">
  <si>
    <t>Строителей 8/1</t>
  </si>
  <si>
    <t>(руб.)</t>
  </si>
  <si>
    <t>Остаток на 01.01.2018</t>
  </si>
  <si>
    <t xml:space="preserve">Показатели работы </t>
  </si>
  <si>
    <t>План 2020г.</t>
  </si>
  <si>
    <t>№</t>
  </si>
  <si>
    <t>Доходы</t>
  </si>
  <si>
    <t>Начислено жилые помещения</t>
  </si>
  <si>
    <t>Начислено нежилые помещения</t>
  </si>
  <si>
    <t>Начислено арендаторам</t>
  </si>
  <si>
    <t>Расходы по содержанию общего имущества</t>
  </si>
  <si>
    <t>Работы (услуги)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</si>
  <si>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</si>
  <si>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Работы по обеспечению вывоза ТБО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</si>
  <si>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</si>
  <si>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по содержанию и ремонту конструктивных элементов (несущих конструкций и ненесущих конструкций) многоквартирного  дома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</si>
  <si>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</si>
  <si>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</si>
  <si>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</t>
  </si>
  <si>
    <t>Информационно-технологическое обеспечение</t>
  </si>
  <si>
    <t>Содержание и обслуживание ОДПУ</t>
  </si>
  <si>
    <t>Услуги банка</t>
  </si>
  <si>
    <t>Ремонтные работы</t>
  </si>
  <si>
    <t>РАСХОДЫ ВСЕГО:</t>
  </si>
  <si>
    <t>Остаток на 01.01.2019г.</t>
  </si>
  <si>
    <t>Наименование работы (услуги)</t>
  </si>
  <si>
    <t>Годовая плановая стоимость работ (руб.) 2020г.</t>
  </si>
  <si>
    <t>Ремонт межпанельных стыков</t>
  </si>
  <si>
    <t>Латочный ремонт кровли</t>
  </si>
  <si>
    <t>ИТОГО ремонтные работы</t>
  </si>
  <si>
    <t>Плановы и фактические показатели финансово-экономической деятельности за 2020г.  Плановые показатели финансово-экономической деятельности на 2021г.</t>
  </si>
  <si>
    <t>Факт 2020г.</t>
  </si>
  <si>
    <t>План 2021г.</t>
  </si>
  <si>
    <t>Годовая фактическая стоимость работ (руб.) 2020г.</t>
  </si>
  <si>
    <t>Годовая плановая стоимость работ (руб.) 2021г.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</si>
</sst>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0" fillId="0" borderId="1" xfId="0" applyFont="1" applyBorder="1"/>
    <xf numFmtId="0" fontId="5" fillId="0" borderId="1" xfId="0" applyFont="1" applyBorder="1"/>
    <xf numFmtId="0" fontId="5" fillId="0" borderId="1" xfId="0" applyFont="1" applyFill="1" applyBorder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2" xfId="0" applyFont="1" applyBorder="1" applyAlignment="1">
      <alignment horizontal="center"/>
    </xf>
    <xf numFmtId="0" fontId="0" fillId="0" borderId="1" xfId="0" applyFont="1" applyFill="1" applyBorder="1"/>
    <xf numFmtId="0" fontId="0" fillId="0" borderId="3" xfId="0" applyFont="1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Font="1" applyFill="1" applyBorder="1"/>
    <xf numFmtId="0" fontId="1" fillId="0" borderId="1" xfId="0" applyFont="1" applyBorder="1" applyAlignment="1">
      <alignment wrapText="1"/>
    </xf>
    <xf numFmtId="2" fontId="0" fillId="0" borderId="1" xfId="0" applyNumberFormat="1" applyFont="1" applyBorder="1"/>
    <xf numFmtId="2" fontId="0" fillId="0" borderId="0" xfId="0" applyNumberFormat="1"/>
    <xf numFmtId="2" fontId="0" fillId="0" borderId="1" xfId="0" applyNumberFormat="1" applyBorder="1"/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0" fontId="5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F31"/>
  <sheetViews>
    <sheetView tabSelected="1" topLeftCell="A16" workbookViewId="0">
      <selection activeCell="D32" sqref="D32"/>
    </sheetView>
  </sheetViews>
  <sheetFormatPr defaultRowHeight="15"/>
  <cols>
    <col min="1" max="1" width="3.85546875" customWidth="1"/>
    <col min="2" max="2" width="54.140625" customWidth="1"/>
    <col min="3" max="3" width="12.140625" customWidth="1"/>
    <col min="4" max="4" width="14" customWidth="1"/>
    <col min="5" max="5" width="15.140625" customWidth="1"/>
    <col min="6" max="6" width="9.28515625" bestFit="1" customWidth="1"/>
  </cols>
  <sheetData>
    <row r="1" spans="1:5" ht="15.75">
      <c r="B1" s="25" t="s">
        <v>0</v>
      </c>
      <c r="C1" s="25"/>
      <c r="D1" s="25"/>
      <c r="E1" s="25"/>
    </row>
    <row r="2" spans="1:5" ht="33.75" customHeight="1">
      <c r="A2" s="26" t="s">
        <v>30</v>
      </c>
      <c r="B2" s="26"/>
      <c r="C2" s="26"/>
      <c r="D2" s="26"/>
      <c r="E2" s="1" t="s">
        <v>1</v>
      </c>
    </row>
    <row r="3" spans="1:5">
      <c r="A3" s="2"/>
      <c r="B3" s="2"/>
      <c r="C3" s="2"/>
      <c r="D3" s="2"/>
    </row>
    <row r="4" spans="1:5">
      <c r="A4" s="2"/>
      <c r="B4" s="2" t="s">
        <v>2</v>
      </c>
      <c r="C4" s="2"/>
      <c r="D4" s="2"/>
    </row>
    <row r="5" spans="1:5">
      <c r="A5" s="3"/>
      <c r="B5" s="4" t="s">
        <v>3</v>
      </c>
      <c r="C5" s="5" t="s">
        <v>4</v>
      </c>
      <c r="D5" s="4" t="s">
        <v>31</v>
      </c>
      <c r="E5" s="5" t="s">
        <v>32</v>
      </c>
    </row>
    <row r="6" spans="1:5">
      <c r="A6" s="3" t="s">
        <v>5</v>
      </c>
      <c r="B6" s="4" t="s">
        <v>6</v>
      </c>
      <c r="C6" s="3">
        <f>C7+C8+C9</f>
        <v>500772</v>
      </c>
      <c r="D6" s="3">
        <f>D7+D8+D9</f>
        <v>500772</v>
      </c>
      <c r="E6" s="3">
        <f>E7+E8+E9</f>
        <v>500772</v>
      </c>
    </row>
    <row r="7" spans="1:5">
      <c r="A7" s="3">
        <v>1</v>
      </c>
      <c r="B7" s="3" t="s">
        <v>7</v>
      </c>
      <c r="C7" s="3">
        <v>489350</v>
      </c>
      <c r="D7" s="3">
        <v>489350</v>
      </c>
      <c r="E7" s="3">
        <v>489350</v>
      </c>
    </row>
    <row r="8" spans="1:5">
      <c r="A8" s="3">
        <v>2</v>
      </c>
      <c r="B8" s="3" t="s">
        <v>8</v>
      </c>
      <c r="C8" s="3"/>
      <c r="D8" s="3"/>
      <c r="E8" s="3"/>
    </row>
    <row r="9" spans="1:5">
      <c r="A9" s="3">
        <v>3</v>
      </c>
      <c r="B9" s="3" t="s">
        <v>9</v>
      </c>
      <c r="C9" s="3">
        <v>11422</v>
      </c>
      <c r="D9" s="3">
        <f>4305+4305+2812</f>
        <v>11422</v>
      </c>
      <c r="E9" s="3">
        <v>11422</v>
      </c>
    </row>
    <row r="10" spans="1:5">
      <c r="A10" s="3"/>
      <c r="B10" s="3"/>
      <c r="C10" s="3"/>
      <c r="D10" s="3"/>
      <c r="E10" s="3"/>
    </row>
    <row r="11" spans="1:5">
      <c r="A11" s="6" t="s">
        <v>5</v>
      </c>
      <c r="B11" s="6" t="s">
        <v>10</v>
      </c>
      <c r="C11" s="5" t="s">
        <v>4</v>
      </c>
      <c r="D11" s="4" t="s">
        <v>31</v>
      </c>
      <c r="E11" s="5" t="s">
        <v>32</v>
      </c>
    </row>
    <row r="12" spans="1:5">
      <c r="A12" s="7">
        <v>1</v>
      </c>
      <c r="B12" s="3" t="s">
        <v>11</v>
      </c>
      <c r="C12" s="3">
        <v>85084</v>
      </c>
      <c r="D12" s="3">
        <v>75806</v>
      </c>
      <c r="E12" s="3">
        <v>75806</v>
      </c>
    </row>
    <row r="13" spans="1:5" ht="30">
      <c r="A13" s="7">
        <v>2</v>
      </c>
      <c r="B13" s="8" t="s">
        <v>12</v>
      </c>
      <c r="C13" s="3">
        <v>42462</v>
      </c>
      <c r="D13" s="3">
        <f>42462-900</f>
        <v>41562</v>
      </c>
      <c r="E13" s="3">
        <v>43600</v>
      </c>
    </row>
    <row r="14" spans="1:5">
      <c r="A14" s="7">
        <v>3</v>
      </c>
      <c r="B14" s="8" t="s">
        <v>13</v>
      </c>
      <c r="C14" s="3"/>
      <c r="D14" s="3"/>
      <c r="E14" s="3"/>
    </row>
    <row r="15" spans="1:5" ht="45.75" customHeight="1">
      <c r="A15" s="7">
        <v>4</v>
      </c>
      <c r="B15" s="8" t="s">
        <v>14</v>
      </c>
      <c r="C15" s="3">
        <v>71093</v>
      </c>
      <c r="D15" s="3">
        <v>66411</v>
      </c>
      <c r="E15" s="3">
        <v>69665</v>
      </c>
    </row>
    <row r="16" spans="1:5" ht="45">
      <c r="A16" s="7">
        <v>5</v>
      </c>
      <c r="B16" s="8" t="s">
        <v>15</v>
      </c>
      <c r="C16" s="3">
        <v>6602</v>
      </c>
      <c r="D16" s="3">
        <v>6602</v>
      </c>
      <c r="E16" s="3">
        <v>6925</v>
      </c>
    </row>
    <row r="17" spans="1:6" ht="30">
      <c r="A17" s="7">
        <v>6</v>
      </c>
      <c r="B17" s="8" t="s">
        <v>16</v>
      </c>
      <c r="C17" s="3">
        <v>20693</v>
      </c>
      <c r="D17" s="3">
        <v>20693</v>
      </c>
      <c r="E17" s="3">
        <v>20693</v>
      </c>
    </row>
    <row r="18" spans="1:6" ht="45">
      <c r="A18" s="7">
        <v>7</v>
      </c>
      <c r="B18" s="8" t="s">
        <v>17</v>
      </c>
      <c r="C18" s="3">
        <v>2886</v>
      </c>
      <c r="D18" s="3">
        <v>2840</v>
      </c>
      <c r="E18" s="3">
        <v>2990</v>
      </c>
    </row>
    <row r="19" spans="1:6" ht="30">
      <c r="A19" s="7">
        <v>8</v>
      </c>
      <c r="B19" s="8" t="s">
        <v>18</v>
      </c>
      <c r="C19" s="3">
        <v>223325</v>
      </c>
      <c r="D19" s="3">
        <f>229950-10000</f>
        <v>219950</v>
      </c>
      <c r="E19" s="3">
        <v>230728</v>
      </c>
    </row>
    <row r="20" spans="1:6">
      <c r="A20" s="7">
        <v>9</v>
      </c>
      <c r="B20" s="8" t="s">
        <v>19</v>
      </c>
      <c r="C20" s="3">
        <v>27986</v>
      </c>
      <c r="D20" s="3">
        <v>27986</v>
      </c>
      <c r="E20" s="3">
        <v>27986</v>
      </c>
    </row>
    <row r="21" spans="1:6">
      <c r="A21" s="7">
        <v>10</v>
      </c>
      <c r="B21" s="8" t="s">
        <v>20</v>
      </c>
      <c r="C21" s="3">
        <v>26670</v>
      </c>
      <c r="D21" s="3">
        <v>30263</v>
      </c>
      <c r="E21" s="3">
        <v>29675</v>
      </c>
    </row>
    <row r="22" spans="1:6">
      <c r="A22" s="9">
        <v>11</v>
      </c>
      <c r="B22" s="8" t="s">
        <v>21</v>
      </c>
      <c r="C22" s="10">
        <v>16871</v>
      </c>
      <c r="D22" s="3">
        <v>16160</v>
      </c>
      <c r="E22" s="10">
        <v>17000</v>
      </c>
    </row>
    <row r="23" spans="1:6">
      <c r="A23" s="11">
        <v>12</v>
      </c>
      <c r="B23" s="12" t="s">
        <v>22</v>
      </c>
      <c r="C23" s="13"/>
      <c r="D23" s="3">
        <v>12120</v>
      </c>
      <c r="E23" s="13"/>
    </row>
    <row r="24" spans="1:6">
      <c r="A24" s="11"/>
      <c r="B24" s="14" t="s">
        <v>23</v>
      </c>
      <c r="C24" s="15">
        <f>SUM(C12:C23)</f>
        <v>523672</v>
      </c>
      <c r="D24" s="15">
        <f>SUM(D12:D23)</f>
        <v>520393</v>
      </c>
      <c r="E24" s="15">
        <f>SUM(E12:E22)+E23</f>
        <v>525068</v>
      </c>
      <c r="F24" s="16"/>
    </row>
    <row r="25" spans="1:6">
      <c r="A25" s="11"/>
      <c r="B25" s="14"/>
      <c r="C25" s="15"/>
      <c r="D25" s="15">
        <f>D6-D24</f>
        <v>-19621</v>
      </c>
      <c r="E25" s="17">
        <f>E6-E24</f>
        <v>-24296</v>
      </c>
      <c r="F25" s="16"/>
    </row>
    <row r="26" spans="1:6">
      <c r="A26" s="11"/>
      <c r="B26" s="18" t="s">
        <v>24</v>
      </c>
      <c r="C26" s="19"/>
      <c r="D26" s="4"/>
      <c r="E26" s="13"/>
    </row>
    <row r="27" spans="1:6">
      <c r="A27" s="27" t="s">
        <v>22</v>
      </c>
      <c r="B27" s="27"/>
      <c r="C27" s="27"/>
      <c r="D27" s="27"/>
      <c r="E27" s="1" t="s">
        <v>1</v>
      </c>
    </row>
    <row r="28" spans="1:6" ht="75">
      <c r="A28" s="6" t="s">
        <v>5</v>
      </c>
      <c r="B28" s="6" t="s">
        <v>25</v>
      </c>
      <c r="C28" s="20" t="s">
        <v>26</v>
      </c>
      <c r="D28" s="20" t="s">
        <v>33</v>
      </c>
      <c r="E28" s="20" t="s">
        <v>34</v>
      </c>
    </row>
    <row r="29" spans="1:6">
      <c r="A29" s="21">
        <v>1</v>
      </c>
      <c r="B29" s="22" t="s">
        <v>27</v>
      </c>
      <c r="C29" s="13"/>
      <c r="D29" s="3">
        <v>8651</v>
      </c>
      <c r="E29" s="3"/>
    </row>
    <row r="30" spans="1:6">
      <c r="A30" s="21">
        <v>2</v>
      </c>
      <c r="B30" s="23" t="s">
        <v>28</v>
      </c>
      <c r="C30" s="13"/>
      <c r="D30" s="10">
        <v>3468.83</v>
      </c>
      <c r="E30" s="23"/>
    </row>
    <row r="31" spans="1:6">
      <c r="A31" s="21"/>
      <c r="B31" s="24" t="s">
        <v>29</v>
      </c>
      <c r="C31" s="17">
        <f>SUM(C29:C30)</f>
        <v>0</v>
      </c>
      <c r="D31" s="23">
        <f>SUM(D29:D30)</f>
        <v>12119.83</v>
      </c>
      <c r="E31" s="23"/>
    </row>
  </sheetData>
  <mergeCells count="3">
    <mergeCell ref="B1:E1"/>
    <mergeCell ref="A2:D2"/>
    <mergeCell ref="A27:D27"/>
  </mergeCells>
  <pageMargins left="0" right="0" top="0" bottom="0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стр8-1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2020-03-11T02:43:05Z</dcterms:created>
  <dcterms:modified xsi:type="dcterms:W3CDTF">2021-03-10T08:26:39Z</dcterms:modified>
</cp:coreProperties>
</file>